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. Mini sales example" sheetId="1" r:id="rId4"/>
    <sheet state="visible" name="B. Mini profit and loss example" sheetId="2" r:id="rId5"/>
    <sheet state="visible" name="C. Mini cashflow example" sheetId="3" r:id="rId6"/>
    <sheet state="visible" name="D. Mini sales template" sheetId="4" r:id="rId7"/>
    <sheet state="visible" name="E. Mini profit and loss templat" sheetId="5" r:id="rId8"/>
    <sheet state="visible" name="F. Mini cashflow template" sheetId="6" r:id="rId9"/>
  </sheets>
  <definedNames/>
  <calcPr/>
</workbook>
</file>

<file path=xl/sharedStrings.xml><?xml version="1.0" encoding="utf-8"?>
<sst xmlns="http://schemas.openxmlformats.org/spreadsheetml/2006/main" count="184" uniqueCount="64">
  <si>
    <t>Inkredulous</t>
  </si>
  <si>
    <t>Mini sales forecast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</si>
  <si>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</si>
  <si>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</si>
  <si>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</si>
  <si>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</si>
  <si>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</si>
  <si>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</si>
  <si>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</si>
  <si>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</si>
  <si>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</si>
  <si>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</si>
  <si>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</si>
  <si>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</si>
  <si>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</si>
  <si>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 channels</t>
  </si>
  <si>
    <t>Rob's new book</t>
  </si>
  <si>
    <t>Comic strip</t>
  </si>
  <si>
    <t>Greetings cards</t>
  </si>
  <si>
    <t>Total sales</t>
  </si>
  <si>
    <t>Mini profit and loss forecast</t>
  </si>
  <si>
    <t>Sales</t>
  </si>
  <si>
    <t>Cost of sales</t>
  </si>
  <si>
    <t>Purchases</t>
  </si>
  <si>
    <t>Gross profit</t>
  </si>
  <si>
    <t>Overheads</t>
  </si>
  <si>
    <t>Delivery</t>
  </si>
  <si>
    <t>Packaging</t>
  </si>
  <si>
    <t>Web hosting</t>
  </si>
  <si>
    <t>Software subscriptions</t>
  </si>
  <si>
    <t>Accountants' fees</t>
  </si>
  <si>
    <t>Telephone and internet</t>
  </si>
  <si>
    <t>Office consumables</t>
  </si>
  <si>
    <t>Depreciation</t>
  </si>
  <si>
    <t>Business use of home</t>
  </si>
  <si>
    <t>Mileage in own car</t>
  </si>
  <si>
    <t>Total overheads</t>
  </si>
  <si>
    <t>Net profit</t>
  </si>
  <si>
    <t>Mini cashflow forecast</t>
  </si>
  <si>
    <t>Money in</t>
  </si>
  <si>
    <t>Sales:</t>
  </si>
  <si>
    <t>Loan</t>
  </si>
  <si>
    <t>Total money in</t>
  </si>
  <si>
    <t>Money out</t>
  </si>
  <si>
    <t>Travel</t>
  </si>
  <si>
    <t>New equipment</t>
  </si>
  <si>
    <t>VAT payments</t>
  </si>
  <si>
    <t>Withdrawals by business owner</t>
  </si>
  <si>
    <t>Total money out</t>
  </si>
  <si>
    <t>Net cash inflow / outflow</t>
  </si>
  <si>
    <t>Bank balance at start of month</t>
  </si>
  <si>
    <t>Bank balance at end of month</t>
  </si>
  <si>
    <t>My business</t>
  </si>
  <si>
    <t>Product 1</t>
  </si>
  <si>
    <t>Service 1</t>
  </si>
  <si>
    <t>Product 2</t>
  </si>
  <si>
    <t>Service 2</t>
  </si>
  <si>
    <t>Product 3</t>
  </si>
  <si>
    <t>Staff salaries</t>
  </si>
  <si>
    <t>Staff social security contributions</t>
  </si>
  <si>
    <t>Online shop hosting</t>
  </si>
  <si>
    <t>Virtual PA</t>
  </si>
  <si>
    <t>Printing, postage and stationery</t>
  </si>
  <si>
    <t>Tax on profit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</si>
</sst>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i/>
      <sz val="10.0"/>
      <color rgb="FF000000"/>
      <name val="Arial"/>
    </font>
    <font>
      <sz val="10.0"/>
      <color rgb="FF000000"/>
      <name val="Arial"/>
    </font>
    <font>
      <b/>
      <sz val="10.0"/>
      <color rgb="FF000000"/>
      <name val="Arial"/>
    </font>
    <font>
      <i/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readingOrder="0" vertical="bottom"/>
    </xf>
    <xf borderId="1" fillId="2" fontId="2" numFmtId="0" xfId="0" applyAlignment="1" applyBorder="1" applyFont="1">
      <alignment vertical="bottom"/>
    </xf>
    <xf borderId="1" fillId="2" fontId="3" numFmtId="49" xfId="0" applyAlignment="1" applyBorder="1" applyFont="1" applyNumberFormat="1">
      <alignment vertical="bottom"/>
    </xf>
    <xf borderId="1" fillId="2" fontId="4" numFmtId="0" xfId="0" applyAlignment="1" applyBorder="1" applyFont="1">
      <alignment horizontal="right" vertical="bottom"/>
    </xf>
    <xf borderId="1" fillId="2" fontId="4" numFmtId="49" xfId="0" applyAlignment="1" applyBorder="1" applyFont="1" applyNumberFormat="1">
      <alignment horizontal="right" vertical="bottom"/>
    </xf>
    <xf borderId="1" fillId="2" fontId="2" numFmtId="49" xfId="0" applyAlignment="1" applyBorder="1" applyFont="1" applyNumberFormat="1">
      <alignment vertical="bottom"/>
    </xf>
    <xf borderId="2" fillId="2" fontId="2" numFmtId="0" xfId="0" applyAlignment="1" applyBorder="1" applyFont="1">
      <alignment vertical="bottom"/>
    </xf>
    <xf borderId="3" fillId="2" fontId="3" numFmtId="0" xfId="0" applyAlignment="1" applyBorder="1" applyFont="1">
      <alignment vertical="bottom"/>
    </xf>
    <xf borderId="4" fillId="2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1" fillId="2" fontId="3" numFmtId="0" xfId="0" applyAlignment="1" applyBorder="1" applyFont="1">
      <alignment vertical="bottom"/>
    </xf>
    <xf borderId="1" fillId="2" fontId="1" numFmtId="49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1.63"/>
    <col customWidth="1" min="2" max="26" width="14.5"/>
  </cols>
  <sheetData>
    <row r="1" ht="1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3" t="s">
        <v>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6" t="s">
        <v>16</v>
      </c>
      <c r="B6" s="2"/>
      <c r="C6" s="2"/>
      <c r="D6" s="2"/>
      <c r="E6" s="2">
        <v>150.0</v>
      </c>
      <c r="F6" s="2">
        <v>200.0</v>
      </c>
      <c r="G6" s="2">
        <v>100.0</v>
      </c>
      <c r="H6" s="2"/>
      <c r="I6" s="2"/>
      <c r="J6" s="2"/>
      <c r="K6" s="2"/>
      <c r="L6" s="2"/>
      <c r="M6" s="2"/>
      <c r="N6" s="2">
        <f t="shared" ref="N6:N8" si="1">SUM(B6:M6)</f>
        <v>450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6" t="s">
        <v>17</v>
      </c>
      <c r="B7" s="2"/>
      <c r="C7" s="2"/>
      <c r="D7" s="2">
        <v>250.0</v>
      </c>
      <c r="E7" s="2">
        <v>250.0</v>
      </c>
      <c r="F7" s="2">
        <v>250.0</v>
      </c>
      <c r="G7" s="2">
        <v>250.0</v>
      </c>
      <c r="H7" s="2">
        <v>250.0</v>
      </c>
      <c r="I7" s="2">
        <v>250.0</v>
      </c>
      <c r="J7" s="2">
        <v>250.0</v>
      </c>
      <c r="K7" s="2">
        <v>250.0</v>
      </c>
      <c r="L7" s="2">
        <v>250.0</v>
      </c>
      <c r="M7" s="2">
        <v>250.0</v>
      </c>
      <c r="N7" s="2">
        <f t="shared" si="1"/>
        <v>2500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6" t="s">
        <v>18</v>
      </c>
      <c r="B8" s="2">
        <v>300.0</v>
      </c>
      <c r="C8" s="2">
        <v>350.0</v>
      </c>
      <c r="D8" s="2">
        <v>200.0</v>
      </c>
      <c r="E8" s="2">
        <v>300.0</v>
      </c>
      <c r="F8" s="2">
        <v>300.0</v>
      </c>
      <c r="G8" s="2">
        <v>600.0</v>
      </c>
      <c r="H8" s="2">
        <v>750.0</v>
      </c>
      <c r="I8" s="2">
        <v>1200.0</v>
      </c>
      <c r="J8" s="2">
        <v>1400.0</v>
      </c>
      <c r="K8" s="2">
        <v>1350.0</v>
      </c>
      <c r="L8" s="2">
        <v>800.0</v>
      </c>
      <c r="M8" s="2">
        <v>400.0</v>
      </c>
      <c r="N8" s="2">
        <f t="shared" si="1"/>
        <v>7950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6" t="s">
        <v>19</v>
      </c>
      <c r="B10" s="8">
        <f t="shared" ref="B10:N10" si="2">SUM(B6:B9)</f>
        <v>300</v>
      </c>
      <c r="C10" s="8">
        <f t="shared" si="2"/>
        <v>350</v>
      </c>
      <c r="D10" s="8">
        <f t="shared" si="2"/>
        <v>450</v>
      </c>
      <c r="E10" s="8">
        <f t="shared" si="2"/>
        <v>700</v>
      </c>
      <c r="F10" s="8">
        <f t="shared" si="2"/>
        <v>750</v>
      </c>
      <c r="G10" s="8">
        <f t="shared" si="2"/>
        <v>950</v>
      </c>
      <c r="H10" s="8">
        <f t="shared" si="2"/>
        <v>1000</v>
      </c>
      <c r="I10" s="8">
        <f t="shared" si="2"/>
        <v>1450</v>
      </c>
      <c r="J10" s="8">
        <f t="shared" si="2"/>
        <v>1650</v>
      </c>
      <c r="K10" s="8">
        <f t="shared" si="2"/>
        <v>1600</v>
      </c>
      <c r="L10" s="8">
        <f t="shared" si="2"/>
        <v>1050</v>
      </c>
      <c r="M10" s="8">
        <f t="shared" si="2"/>
        <v>650</v>
      </c>
      <c r="N10" s="8">
        <f t="shared" si="2"/>
        <v>10900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9.5"/>
    <col customWidth="1" min="2" max="26" width="14.5"/>
  </cols>
  <sheetData>
    <row r="1" ht="1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3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3" t="s">
        <v>21</v>
      </c>
      <c r="B6" s="11">
        <f>'A. Mini sales example'!B10</f>
        <v>300</v>
      </c>
      <c r="C6" s="11">
        <f>'A. Mini sales example'!C10</f>
        <v>350</v>
      </c>
      <c r="D6" s="11">
        <f>'A. Mini sales example'!D10</f>
        <v>450</v>
      </c>
      <c r="E6" s="11">
        <f>'A. Mini sales example'!E10</f>
        <v>700</v>
      </c>
      <c r="F6" s="11">
        <f>'A. Mini sales example'!F10</f>
        <v>750</v>
      </c>
      <c r="G6" s="11">
        <f>'A. Mini sales example'!G10</f>
        <v>950</v>
      </c>
      <c r="H6" s="11">
        <f>'A. Mini sales example'!H10</f>
        <v>1000</v>
      </c>
      <c r="I6" s="11">
        <f>'A. Mini sales example'!I10</f>
        <v>1450</v>
      </c>
      <c r="J6" s="11">
        <f>'A. Mini sales example'!J10</f>
        <v>1650</v>
      </c>
      <c r="K6" s="11">
        <f>'A. Mini sales example'!K10</f>
        <v>1600</v>
      </c>
      <c r="L6" s="11">
        <f>'A. Mini sales example'!L10</f>
        <v>1050</v>
      </c>
      <c r="M6" s="11">
        <f>'A. Mini sales example'!M10</f>
        <v>650</v>
      </c>
      <c r="N6" s="11">
        <f>'A. Mini sales example'!N10</f>
        <v>10900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3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6" t="s">
        <v>23</v>
      </c>
      <c r="B9" s="2">
        <v>0.0</v>
      </c>
      <c r="C9" s="2">
        <v>20.0</v>
      </c>
      <c r="D9" s="2">
        <v>40.0</v>
      </c>
      <c r="E9" s="2">
        <v>50.0</v>
      </c>
      <c r="F9" s="2">
        <v>50.0</v>
      </c>
      <c r="G9" s="2">
        <v>60.0</v>
      </c>
      <c r="H9" s="2">
        <v>100.0</v>
      </c>
      <c r="I9" s="2">
        <v>100.0</v>
      </c>
      <c r="J9" s="2">
        <v>150.0</v>
      </c>
      <c r="K9" s="2">
        <v>100.0</v>
      </c>
      <c r="L9" s="2">
        <v>100.0</v>
      </c>
      <c r="M9" s="2">
        <v>90.0</v>
      </c>
      <c r="N9" s="2">
        <f>SUM(B9:M9)</f>
        <v>860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3" t="s">
        <v>24</v>
      </c>
      <c r="B11" s="11">
        <f t="shared" ref="B11:N11" si="1">B6-B9</f>
        <v>300</v>
      </c>
      <c r="C11" s="11">
        <f t="shared" si="1"/>
        <v>330</v>
      </c>
      <c r="D11" s="11">
        <f t="shared" si="1"/>
        <v>410</v>
      </c>
      <c r="E11" s="11">
        <f t="shared" si="1"/>
        <v>650</v>
      </c>
      <c r="F11" s="11">
        <f t="shared" si="1"/>
        <v>700</v>
      </c>
      <c r="G11" s="11">
        <f t="shared" si="1"/>
        <v>890</v>
      </c>
      <c r="H11" s="11">
        <f t="shared" si="1"/>
        <v>900</v>
      </c>
      <c r="I11" s="11">
        <f t="shared" si="1"/>
        <v>1350</v>
      </c>
      <c r="J11" s="11">
        <f t="shared" si="1"/>
        <v>1500</v>
      </c>
      <c r="K11" s="11">
        <f t="shared" si="1"/>
        <v>1500</v>
      </c>
      <c r="L11" s="11">
        <f t="shared" si="1"/>
        <v>950</v>
      </c>
      <c r="M11" s="11">
        <f t="shared" si="1"/>
        <v>560</v>
      </c>
      <c r="N11" s="11">
        <f t="shared" si="1"/>
        <v>10040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3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6" t="s">
        <v>26</v>
      </c>
      <c r="B14" s="2">
        <v>20.0</v>
      </c>
      <c r="C14" s="2">
        <v>25.0</v>
      </c>
      <c r="D14" s="2">
        <v>15.0</v>
      </c>
      <c r="E14" s="2">
        <v>20.0</v>
      </c>
      <c r="F14" s="2">
        <v>20.0</v>
      </c>
      <c r="G14" s="2">
        <v>45.0</v>
      </c>
      <c r="H14" s="2">
        <v>55.0</v>
      </c>
      <c r="I14" s="2">
        <v>85.0</v>
      </c>
      <c r="J14" s="2">
        <v>100.0</v>
      </c>
      <c r="K14" s="2">
        <v>100.0</v>
      </c>
      <c r="L14" s="2">
        <v>60.0</v>
      </c>
      <c r="M14" s="2">
        <v>30.0</v>
      </c>
      <c r="N14" s="2">
        <f t="shared" ref="N14:N23" si="2">SUM(B14:M14)</f>
        <v>575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6" t="s">
        <v>27</v>
      </c>
      <c r="B15" s="2">
        <v>5.0</v>
      </c>
      <c r="C15" s="2">
        <v>5.0</v>
      </c>
      <c r="D15" s="2">
        <v>2.0</v>
      </c>
      <c r="E15" s="2">
        <v>4.0</v>
      </c>
      <c r="F15" s="2">
        <v>4.0</v>
      </c>
      <c r="G15" s="2">
        <v>9.0</v>
      </c>
      <c r="H15" s="2">
        <v>9.0</v>
      </c>
      <c r="I15" s="2">
        <v>10.0</v>
      </c>
      <c r="J15" s="2">
        <v>10.0</v>
      </c>
      <c r="K15" s="2">
        <v>10.0</v>
      </c>
      <c r="L15" s="2">
        <v>5.0</v>
      </c>
      <c r="M15" s="2">
        <v>5.0</v>
      </c>
      <c r="N15" s="2">
        <f t="shared" si="2"/>
        <v>78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6" t="s">
        <v>28</v>
      </c>
      <c r="B16" s="2">
        <v>15.0</v>
      </c>
      <c r="C16" s="2">
        <v>15.0</v>
      </c>
      <c r="D16" s="2">
        <v>15.0</v>
      </c>
      <c r="E16" s="2">
        <v>15.0</v>
      </c>
      <c r="F16" s="2">
        <v>15.0</v>
      </c>
      <c r="G16" s="2">
        <v>15.0</v>
      </c>
      <c r="H16" s="2">
        <v>15.0</v>
      </c>
      <c r="I16" s="2">
        <v>15.0</v>
      </c>
      <c r="J16" s="2">
        <v>15.0</v>
      </c>
      <c r="K16" s="2">
        <v>15.0</v>
      </c>
      <c r="L16" s="2">
        <v>15.0</v>
      </c>
      <c r="M16" s="2">
        <v>15.0</v>
      </c>
      <c r="N16" s="2">
        <f t="shared" si="2"/>
        <v>180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6" t="s">
        <v>29</v>
      </c>
      <c r="B17" s="2">
        <v>40.0</v>
      </c>
      <c r="C17" s="2">
        <v>40.0</v>
      </c>
      <c r="D17" s="2">
        <v>40.0</v>
      </c>
      <c r="E17" s="2">
        <v>40.0</v>
      </c>
      <c r="F17" s="2">
        <v>40.0</v>
      </c>
      <c r="G17" s="2">
        <v>40.0</v>
      </c>
      <c r="H17" s="2">
        <v>40.0</v>
      </c>
      <c r="I17" s="2">
        <v>40.0</v>
      </c>
      <c r="J17" s="2">
        <v>40.0</v>
      </c>
      <c r="K17" s="2">
        <v>40.0</v>
      </c>
      <c r="L17" s="2">
        <v>40.0</v>
      </c>
      <c r="M17" s="2">
        <v>40.0</v>
      </c>
      <c r="N17" s="2">
        <f t="shared" si="2"/>
        <v>480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6" t="s">
        <v>30</v>
      </c>
      <c r="B18" s="2"/>
      <c r="C18" s="2"/>
      <c r="D18" s="2">
        <v>300.0</v>
      </c>
      <c r="E18" s="2"/>
      <c r="F18" s="2"/>
      <c r="G18" s="2"/>
      <c r="H18" s="2"/>
      <c r="I18" s="2"/>
      <c r="J18" s="2"/>
      <c r="K18" s="2"/>
      <c r="L18" s="2"/>
      <c r="M18" s="2"/>
      <c r="N18" s="2">
        <f t="shared" si="2"/>
        <v>300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6" t="s">
        <v>31</v>
      </c>
      <c r="B19" s="2">
        <v>50.0</v>
      </c>
      <c r="C19" s="2">
        <v>50.0</v>
      </c>
      <c r="D19" s="2">
        <v>50.0</v>
      </c>
      <c r="E19" s="2">
        <v>50.0</v>
      </c>
      <c r="F19" s="2">
        <v>50.0</v>
      </c>
      <c r="G19" s="2">
        <v>50.0</v>
      </c>
      <c r="H19" s="2">
        <v>50.0</v>
      </c>
      <c r="I19" s="2">
        <v>50.0</v>
      </c>
      <c r="J19" s="2">
        <v>50.0</v>
      </c>
      <c r="K19" s="2">
        <v>50.0</v>
      </c>
      <c r="L19" s="2">
        <v>50.0</v>
      </c>
      <c r="M19" s="2">
        <v>50.0</v>
      </c>
      <c r="N19" s="2">
        <f t="shared" si="2"/>
        <v>600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6" t="s">
        <v>32</v>
      </c>
      <c r="B20" s="2">
        <v>15.0</v>
      </c>
      <c r="C20" s="2">
        <v>15.0</v>
      </c>
      <c r="D20" s="2">
        <v>15.0</v>
      </c>
      <c r="E20" s="2">
        <v>15.0</v>
      </c>
      <c r="F20" s="2">
        <v>15.0</v>
      </c>
      <c r="G20" s="2">
        <v>15.0</v>
      </c>
      <c r="H20" s="2">
        <v>15.0</v>
      </c>
      <c r="I20" s="2">
        <v>15.0</v>
      </c>
      <c r="J20" s="2">
        <v>15.0</v>
      </c>
      <c r="K20" s="2">
        <v>15.0</v>
      </c>
      <c r="L20" s="2">
        <v>15.0</v>
      </c>
      <c r="M20" s="2">
        <v>15.0</v>
      </c>
      <c r="N20" s="2">
        <f t="shared" si="2"/>
        <v>180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6" t="s">
        <v>33</v>
      </c>
      <c r="B21" s="2">
        <v>100.0</v>
      </c>
      <c r="C21" s="2">
        <v>100.0</v>
      </c>
      <c r="D21" s="2">
        <v>100.0</v>
      </c>
      <c r="E21" s="2">
        <v>100.0</v>
      </c>
      <c r="F21" s="2">
        <v>100.0</v>
      </c>
      <c r="G21" s="2">
        <v>100.0</v>
      </c>
      <c r="H21" s="2">
        <v>100.0</v>
      </c>
      <c r="I21" s="2">
        <v>100.0</v>
      </c>
      <c r="J21" s="2">
        <v>100.0</v>
      </c>
      <c r="K21" s="2">
        <v>100.0</v>
      </c>
      <c r="L21" s="2">
        <v>100.0</v>
      </c>
      <c r="M21" s="2">
        <v>100.0</v>
      </c>
      <c r="N21" s="2">
        <f t="shared" si="2"/>
        <v>1200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6" t="s">
        <v>34</v>
      </c>
      <c r="B22" s="2">
        <v>20.0</v>
      </c>
      <c r="C22" s="2">
        <v>20.0</v>
      </c>
      <c r="D22" s="2">
        <v>20.0</v>
      </c>
      <c r="E22" s="2">
        <v>20.0</v>
      </c>
      <c r="F22" s="2">
        <v>20.0</v>
      </c>
      <c r="G22" s="2">
        <v>20.0</v>
      </c>
      <c r="H22" s="2">
        <v>20.0</v>
      </c>
      <c r="I22" s="2">
        <v>20.0</v>
      </c>
      <c r="J22" s="2">
        <v>20.0</v>
      </c>
      <c r="K22" s="2">
        <v>20.0</v>
      </c>
      <c r="L22" s="2">
        <v>20.0</v>
      </c>
      <c r="M22" s="2">
        <v>20.0</v>
      </c>
      <c r="N22" s="2">
        <f t="shared" si="2"/>
        <v>240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6" t="s">
        <v>35</v>
      </c>
      <c r="B23" s="2">
        <v>15.0</v>
      </c>
      <c r="C23" s="2">
        <v>15.0</v>
      </c>
      <c r="D23" s="2">
        <v>15.0</v>
      </c>
      <c r="E23" s="2">
        <v>15.0</v>
      </c>
      <c r="F23" s="2">
        <v>15.0</v>
      </c>
      <c r="G23" s="2">
        <v>15.0</v>
      </c>
      <c r="H23" s="2">
        <v>15.0</v>
      </c>
      <c r="I23" s="2">
        <v>15.0</v>
      </c>
      <c r="J23" s="2">
        <v>15.0</v>
      </c>
      <c r="K23" s="2">
        <v>15.0</v>
      </c>
      <c r="L23" s="2">
        <v>15.0</v>
      </c>
      <c r="M23" s="2">
        <v>15.0</v>
      </c>
      <c r="N23" s="2">
        <f t="shared" si="2"/>
        <v>180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3" t="s">
        <v>36</v>
      </c>
      <c r="B25" s="11">
        <f t="shared" ref="B25:N25" si="3">SUM(B14:B24)</f>
        <v>280</v>
      </c>
      <c r="C25" s="11">
        <f t="shared" si="3"/>
        <v>285</v>
      </c>
      <c r="D25" s="11">
        <f t="shared" si="3"/>
        <v>572</v>
      </c>
      <c r="E25" s="11">
        <f t="shared" si="3"/>
        <v>279</v>
      </c>
      <c r="F25" s="11">
        <f t="shared" si="3"/>
        <v>279</v>
      </c>
      <c r="G25" s="11">
        <f t="shared" si="3"/>
        <v>309</v>
      </c>
      <c r="H25" s="11">
        <f t="shared" si="3"/>
        <v>319</v>
      </c>
      <c r="I25" s="11">
        <f t="shared" si="3"/>
        <v>350</v>
      </c>
      <c r="J25" s="11">
        <f t="shared" si="3"/>
        <v>365</v>
      </c>
      <c r="K25" s="11">
        <f t="shared" si="3"/>
        <v>365</v>
      </c>
      <c r="L25" s="11">
        <f t="shared" si="3"/>
        <v>320</v>
      </c>
      <c r="M25" s="11">
        <f t="shared" si="3"/>
        <v>290</v>
      </c>
      <c r="N25" s="11">
        <f t="shared" si="3"/>
        <v>4013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3" t="s">
        <v>37</v>
      </c>
      <c r="B27" s="8">
        <f t="shared" ref="B27:N27" si="4">B11-B25</f>
        <v>20</v>
      </c>
      <c r="C27" s="8">
        <f t="shared" si="4"/>
        <v>45</v>
      </c>
      <c r="D27" s="8">
        <f t="shared" si="4"/>
        <v>-162</v>
      </c>
      <c r="E27" s="8">
        <f t="shared" si="4"/>
        <v>371</v>
      </c>
      <c r="F27" s="8">
        <f t="shared" si="4"/>
        <v>421</v>
      </c>
      <c r="G27" s="8">
        <f t="shared" si="4"/>
        <v>581</v>
      </c>
      <c r="H27" s="8">
        <f t="shared" si="4"/>
        <v>581</v>
      </c>
      <c r="I27" s="8">
        <f t="shared" si="4"/>
        <v>1000</v>
      </c>
      <c r="J27" s="8">
        <f t="shared" si="4"/>
        <v>1135</v>
      </c>
      <c r="K27" s="8">
        <f t="shared" si="4"/>
        <v>1135</v>
      </c>
      <c r="L27" s="8">
        <f t="shared" si="4"/>
        <v>630</v>
      </c>
      <c r="M27" s="8">
        <f t="shared" si="4"/>
        <v>270</v>
      </c>
      <c r="N27" s="8">
        <f t="shared" si="4"/>
        <v>6027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2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9.63"/>
    <col customWidth="1" min="2" max="26" width="14.5"/>
  </cols>
  <sheetData>
    <row r="1" ht="13.5" customHeight="1">
      <c r="A1" s="12" t="str">
        <f>'A. Mini sales example'!A1</f>
        <v>Inkredulous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3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3" t="s">
        <v>39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6" t="s">
        <v>40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6" t="str">
        <f>'A. Mini sales example'!A6</f>
        <v>Rob's new book</v>
      </c>
      <c r="B8" s="2"/>
      <c r="C8" s="2"/>
      <c r="D8" s="2"/>
      <c r="E8" s="2">
        <f>'A. Mini sales example'!E6*1.2</f>
        <v>180</v>
      </c>
      <c r="F8" s="2">
        <f>'A. Mini sales example'!F6*1.2</f>
        <v>240</v>
      </c>
      <c r="G8" s="2">
        <f>'A. Mini sales example'!G6*1.2</f>
        <v>120</v>
      </c>
      <c r="H8" s="2"/>
      <c r="I8" s="2"/>
      <c r="J8" s="2"/>
      <c r="K8" s="2"/>
      <c r="L8" s="2"/>
      <c r="M8" s="2"/>
      <c r="N8" s="2">
        <f t="shared" ref="N8:N11" si="1">SUM(B8:M8)</f>
        <v>540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6" t="str">
        <f>'A. Mini sales example'!A7</f>
        <v>Comic strip</v>
      </c>
      <c r="B9" s="2"/>
      <c r="C9" s="2">
        <f>'A. Mini sales example'!B7*1.2</f>
        <v>0</v>
      </c>
      <c r="D9" s="2">
        <f>'A. Mini sales example'!C7*1.2</f>
        <v>0</v>
      </c>
      <c r="E9" s="2">
        <f>'A. Mini sales example'!D7*1.2</f>
        <v>300</v>
      </c>
      <c r="F9" s="2">
        <f>'A. Mini sales example'!E7*1.2</f>
        <v>300</v>
      </c>
      <c r="G9" s="2">
        <f>'A. Mini sales example'!F7*1.2</f>
        <v>300</v>
      </c>
      <c r="H9" s="2">
        <f>'A. Mini sales example'!G7*1.2</f>
        <v>300</v>
      </c>
      <c r="I9" s="2">
        <f>'A. Mini sales example'!H7*1.2</f>
        <v>300</v>
      </c>
      <c r="J9" s="2">
        <f>'A. Mini sales example'!I7*1.2</f>
        <v>300</v>
      </c>
      <c r="K9" s="2">
        <f>'A. Mini sales example'!J7*1.2</f>
        <v>300</v>
      </c>
      <c r="L9" s="2">
        <f>'A. Mini sales example'!K7*1.2</f>
        <v>300</v>
      </c>
      <c r="M9" s="2">
        <f>'A. Mini sales example'!L7*1.2</f>
        <v>300</v>
      </c>
      <c r="N9" s="2">
        <f t="shared" si="1"/>
        <v>2700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6" t="str">
        <f>'A. Mini sales example'!A8</f>
        <v>Greetings cards</v>
      </c>
      <c r="B10" s="2">
        <f>700*1.2</f>
        <v>840</v>
      </c>
      <c r="C10" s="2">
        <f>'A. Mini sales example'!B8*1.2</f>
        <v>360</v>
      </c>
      <c r="D10" s="2">
        <f>'A. Mini sales example'!C8*1.2</f>
        <v>420</v>
      </c>
      <c r="E10" s="2">
        <f>'A. Mini sales example'!D8*1.2</f>
        <v>240</v>
      </c>
      <c r="F10" s="2">
        <f>'A. Mini sales example'!E8*1.2</f>
        <v>360</v>
      </c>
      <c r="G10" s="2">
        <f>'A. Mini sales example'!F8*1.2</f>
        <v>360</v>
      </c>
      <c r="H10" s="2">
        <f>'A. Mini sales example'!G8*1.2</f>
        <v>720</v>
      </c>
      <c r="I10" s="2">
        <f>'A. Mini sales example'!H8*1.2</f>
        <v>900</v>
      </c>
      <c r="J10" s="2">
        <f>'A. Mini sales example'!I8*1.2</f>
        <v>1440</v>
      </c>
      <c r="K10" s="2">
        <f>'A. Mini sales example'!J8*1.2</f>
        <v>1680</v>
      </c>
      <c r="L10" s="2">
        <f>'A. Mini sales example'!K8*1.2</f>
        <v>1620</v>
      </c>
      <c r="M10" s="2">
        <f>'A. Mini sales example'!L8*1.2</f>
        <v>960</v>
      </c>
      <c r="N10" s="2">
        <f t="shared" si="1"/>
        <v>9900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6" t="s">
        <v>41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f t="shared" si="1"/>
        <v>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3" t="s">
        <v>42</v>
      </c>
      <c r="B13" s="11">
        <f t="shared" ref="B13:N13" si="2">SUM(B7:B12)</f>
        <v>840</v>
      </c>
      <c r="C13" s="11">
        <f t="shared" si="2"/>
        <v>360</v>
      </c>
      <c r="D13" s="11">
        <f t="shared" si="2"/>
        <v>420</v>
      </c>
      <c r="E13" s="11">
        <f t="shared" si="2"/>
        <v>720</v>
      </c>
      <c r="F13" s="11">
        <f t="shared" si="2"/>
        <v>900</v>
      </c>
      <c r="G13" s="11">
        <f t="shared" si="2"/>
        <v>780</v>
      </c>
      <c r="H13" s="11">
        <f t="shared" si="2"/>
        <v>1020</v>
      </c>
      <c r="I13" s="11">
        <f t="shared" si="2"/>
        <v>1200</v>
      </c>
      <c r="J13" s="11">
        <f t="shared" si="2"/>
        <v>1740</v>
      </c>
      <c r="K13" s="11">
        <f t="shared" si="2"/>
        <v>1980</v>
      </c>
      <c r="L13" s="11">
        <f t="shared" si="2"/>
        <v>1920</v>
      </c>
      <c r="M13" s="11">
        <f t="shared" si="2"/>
        <v>1260</v>
      </c>
      <c r="N13" s="11">
        <f t="shared" si="2"/>
        <v>13140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3" t="s">
        <v>43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6" t="s">
        <v>26</v>
      </c>
      <c r="B16" s="2">
        <f>'B. Mini profit and loss example'!B14*1.2</f>
        <v>24</v>
      </c>
      <c r="C16" s="2">
        <f>'B. Mini profit and loss example'!C14*1.2</f>
        <v>30</v>
      </c>
      <c r="D16" s="2">
        <f>'B. Mini profit and loss example'!D14*1.2</f>
        <v>18</v>
      </c>
      <c r="E16" s="2">
        <f>'B. Mini profit and loss example'!E14*1.2</f>
        <v>24</v>
      </c>
      <c r="F16" s="2">
        <f>'B. Mini profit and loss example'!F14*1.2</f>
        <v>24</v>
      </c>
      <c r="G16" s="2">
        <f>'B. Mini profit and loss example'!G14*1.2</f>
        <v>54</v>
      </c>
      <c r="H16" s="2">
        <f>'B. Mini profit and loss example'!H14*1.2</f>
        <v>66</v>
      </c>
      <c r="I16" s="2">
        <f>'B. Mini profit and loss example'!I14*1.2</f>
        <v>102</v>
      </c>
      <c r="J16" s="2">
        <f>'B. Mini profit and loss example'!J14*1.2</f>
        <v>120</v>
      </c>
      <c r="K16" s="2">
        <f>'B. Mini profit and loss example'!K14*1.2</f>
        <v>120</v>
      </c>
      <c r="L16" s="2">
        <f>'B. Mini profit and loss example'!L14*1.2</f>
        <v>72</v>
      </c>
      <c r="M16" s="2">
        <f>'B. Mini profit and loss example'!M14*1.2</f>
        <v>36</v>
      </c>
      <c r="N16" s="2">
        <f t="shared" ref="N16:N26" si="3">SUM(B16:M16)</f>
        <v>690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6" t="s">
        <v>27</v>
      </c>
      <c r="B17" s="2">
        <f>'B. Mini profit and loss example'!B15*1.2</f>
        <v>6</v>
      </c>
      <c r="C17" s="2">
        <f>'B. Mini profit and loss example'!C15*1.2</f>
        <v>6</v>
      </c>
      <c r="D17" s="2">
        <f>'B. Mini profit and loss example'!D15*1.2</f>
        <v>2.4</v>
      </c>
      <c r="E17" s="2">
        <f>'B. Mini profit and loss example'!E15*1.2</f>
        <v>4.8</v>
      </c>
      <c r="F17" s="2">
        <f>'B. Mini profit and loss example'!F15*1.2</f>
        <v>4.8</v>
      </c>
      <c r="G17" s="2">
        <f>'B. Mini profit and loss example'!G15*1.2</f>
        <v>10.8</v>
      </c>
      <c r="H17" s="2">
        <f>'B. Mini profit and loss example'!H15*1.2</f>
        <v>10.8</v>
      </c>
      <c r="I17" s="2">
        <f>'B. Mini profit and loss example'!I15*1.2</f>
        <v>12</v>
      </c>
      <c r="J17" s="2">
        <f>'B. Mini profit and loss example'!J15*1.2</f>
        <v>12</v>
      </c>
      <c r="K17" s="2">
        <f>'B. Mini profit and loss example'!K15*1.2</f>
        <v>12</v>
      </c>
      <c r="L17" s="2">
        <f>'B. Mini profit and loss example'!L15*1.2</f>
        <v>6</v>
      </c>
      <c r="M17" s="2">
        <f>'B. Mini profit and loss example'!M15*1.2</f>
        <v>6</v>
      </c>
      <c r="N17" s="2">
        <f t="shared" si="3"/>
        <v>93.6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6" t="s">
        <v>28</v>
      </c>
      <c r="B18" s="2">
        <f>'B. Mini profit and loss example'!B16*1.2</f>
        <v>18</v>
      </c>
      <c r="C18" s="2">
        <f>'B. Mini profit and loss example'!C16*1.2</f>
        <v>18</v>
      </c>
      <c r="D18" s="2">
        <f>'B. Mini profit and loss example'!D16*1.2</f>
        <v>18</v>
      </c>
      <c r="E18" s="2">
        <f>'B. Mini profit and loss example'!E16*1.2</f>
        <v>18</v>
      </c>
      <c r="F18" s="2">
        <f>'B. Mini profit and loss example'!F16*1.2</f>
        <v>18</v>
      </c>
      <c r="G18" s="2">
        <f>'B. Mini profit and loss example'!G16*1.2</f>
        <v>18</v>
      </c>
      <c r="H18" s="2">
        <f>'B. Mini profit and loss example'!H16*1.2</f>
        <v>18</v>
      </c>
      <c r="I18" s="2">
        <f>'B. Mini profit and loss example'!I16*1.2</f>
        <v>18</v>
      </c>
      <c r="J18" s="2">
        <f>'B. Mini profit and loss example'!J16*1.2</f>
        <v>18</v>
      </c>
      <c r="K18" s="2">
        <f>'B. Mini profit and loss example'!K16*1.2</f>
        <v>18</v>
      </c>
      <c r="L18" s="2">
        <f>'B. Mini profit and loss example'!L16*1.2</f>
        <v>18</v>
      </c>
      <c r="M18" s="2">
        <f>'B. Mini profit and loss example'!M16*1.2</f>
        <v>18</v>
      </c>
      <c r="N18" s="2">
        <f t="shared" si="3"/>
        <v>216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6" t="s">
        <v>29</v>
      </c>
      <c r="B19" s="2">
        <f>'B. Mini profit and loss example'!B17*1.2</f>
        <v>48</v>
      </c>
      <c r="C19" s="2">
        <f>'B. Mini profit and loss example'!C17*1.2</f>
        <v>48</v>
      </c>
      <c r="D19" s="2">
        <f>'B. Mini profit and loss example'!D17*1.2</f>
        <v>48</v>
      </c>
      <c r="E19" s="2">
        <f>'B. Mini profit and loss example'!E17*1.2</f>
        <v>48</v>
      </c>
      <c r="F19" s="2">
        <f>'B. Mini profit and loss example'!F17*1.2</f>
        <v>48</v>
      </c>
      <c r="G19" s="2">
        <f>'B. Mini profit and loss example'!G17*1.2</f>
        <v>48</v>
      </c>
      <c r="H19" s="2">
        <f>'B. Mini profit and loss example'!H17*1.2</f>
        <v>48</v>
      </c>
      <c r="I19" s="2">
        <f>'B. Mini profit and loss example'!I17*1.2</f>
        <v>48</v>
      </c>
      <c r="J19" s="2">
        <f>'B. Mini profit and loss example'!J17*1.2</f>
        <v>48</v>
      </c>
      <c r="K19" s="2">
        <f>'B. Mini profit and loss example'!K17*1.2</f>
        <v>48</v>
      </c>
      <c r="L19" s="2">
        <f>'B. Mini profit and loss example'!L17*1.2</f>
        <v>48</v>
      </c>
      <c r="M19" s="2">
        <f>'B. Mini profit and loss example'!M17*1.2</f>
        <v>48</v>
      </c>
      <c r="N19" s="2">
        <f t="shared" si="3"/>
        <v>576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6" t="s">
        <v>30</v>
      </c>
      <c r="B20" s="2"/>
      <c r="C20" s="2"/>
      <c r="D20" s="2"/>
      <c r="E20" s="2">
        <f>'B. Mini profit and loss example'!D18*1.2</f>
        <v>360</v>
      </c>
      <c r="F20" s="2"/>
      <c r="G20" s="2"/>
      <c r="H20" s="2"/>
      <c r="I20" s="2"/>
      <c r="J20" s="2"/>
      <c r="K20" s="2"/>
      <c r="L20" s="2"/>
      <c r="M20" s="2"/>
      <c r="N20" s="2">
        <f t="shared" si="3"/>
        <v>360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6" t="s">
        <v>31</v>
      </c>
      <c r="B21" s="2">
        <f>'B. Mini profit and loss example'!B19*1.2</f>
        <v>60</v>
      </c>
      <c r="C21" s="2">
        <f>'B. Mini profit and loss example'!C19*1.2</f>
        <v>60</v>
      </c>
      <c r="D21" s="2">
        <f>'B. Mini profit and loss example'!D19*1.2</f>
        <v>60</v>
      </c>
      <c r="E21" s="2">
        <f>'B. Mini profit and loss example'!E19*1.2</f>
        <v>60</v>
      </c>
      <c r="F21" s="2">
        <f>'B. Mini profit and loss example'!F19*1.2</f>
        <v>60</v>
      </c>
      <c r="G21" s="2">
        <f>'B. Mini profit and loss example'!G19*1.2</f>
        <v>60</v>
      </c>
      <c r="H21" s="2">
        <f>'B. Mini profit and loss example'!H19*1.2</f>
        <v>60</v>
      </c>
      <c r="I21" s="2">
        <f>'B. Mini profit and loss example'!I19*1.2</f>
        <v>60</v>
      </c>
      <c r="J21" s="2">
        <f>'B. Mini profit and loss example'!J19*1.2</f>
        <v>60</v>
      </c>
      <c r="K21" s="2">
        <f>'B. Mini profit and loss example'!K19*1.2</f>
        <v>60</v>
      </c>
      <c r="L21" s="2">
        <f>'B. Mini profit and loss example'!L19*1.2</f>
        <v>60</v>
      </c>
      <c r="M21" s="2">
        <f>'B. Mini profit and loss example'!M19*1.2</f>
        <v>60</v>
      </c>
      <c r="N21" s="2">
        <f t="shared" si="3"/>
        <v>720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6" t="s">
        <v>32</v>
      </c>
      <c r="B22" s="2">
        <f>'B. Mini profit and loss example'!B20*1.2</f>
        <v>18</v>
      </c>
      <c r="C22" s="2">
        <f>'B. Mini profit and loss example'!C20*1.2</f>
        <v>18</v>
      </c>
      <c r="D22" s="2">
        <f>'B. Mini profit and loss example'!D20*1.2</f>
        <v>18</v>
      </c>
      <c r="E22" s="2">
        <f>'B. Mini profit and loss example'!E20*1.2</f>
        <v>18</v>
      </c>
      <c r="F22" s="2">
        <f>'B. Mini profit and loss example'!F20*1.2</f>
        <v>18</v>
      </c>
      <c r="G22" s="2">
        <f>'B. Mini profit and loss example'!G20*1.2</f>
        <v>18</v>
      </c>
      <c r="H22" s="2">
        <f>'B. Mini profit and loss example'!H20*1.2</f>
        <v>18</v>
      </c>
      <c r="I22" s="2">
        <f>'B. Mini profit and loss example'!I20*1.2</f>
        <v>18</v>
      </c>
      <c r="J22" s="2">
        <f>'B. Mini profit and loss example'!J20*1.2</f>
        <v>18</v>
      </c>
      <c r="K22" s="2">
        <f>'B. Mini profit and loss example'!K20*1.2</f>
        <v>18</v>
      </c>
      <c r="L22" s="2">
        <f>'B. Mini profit and loss example'!L20*1.2</f>
        <v>18</v>
      </c>
      <c r="M22" s="2">
        <f>'B. Mini profit and loss example'!M20*1.2</f>
        <v>18</v>
      </c>
      <c r="N22" s="2">
        <f t="shared" si="3"/>
        <v>216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6" t="s">
        <v>44</v>
      </c>
      <c r="B23" s="2">
        <f>'B. Mini profit and loss example'!B21</f>
        <v>100</v>
      </c>
      <c r="C23" s="2">
        <f>'B. Mini profit and loss example'!C21</f>
        <v>100</v>
      </c>
      <c r="D23" s="2">
        <f>'B. Mini profit and loss example'!D21</f>
        <v>100</v>
      </c>
      <c r="E23" s="2">
        <f>'B. Mini profit and loss example'!E21</f>
        <v>100</v>
      </c>
      <c r="F23" s="2">
        <f>'B. Mini profit and loss example'!F21</f>
        <v>100</v>
      </c>
      <c r="G23" s="2">
        <f>'B. Mini profit and loss example'!G21</f>
        <v>100</v>
      </c>
      <c r="H23" s="2">
        <f>'B. Mini profit and loss example'!H21</f>
        <v>100</v>
      </c>
      <c r="I23" s="2">
        <f>'B. Mini profit and loss example'!I21</f>
        <v>100</v>
      </c>
      <c r="J23" s="2">
        <f>'B. Mini profit and loss example'!J21</f>
        <v>100</v>
      </c>
      <c r="K23" s="2">
        <f>'B. Mini profit and loss example'!K21</f>
        <v>100</v>
      </c>
      <c r="L23" s="2">
        <f>'B. Mini profit and loss example'!L21</f>
        <v>100</v>
      </c>
      <c r="M23" s="2">
        <f>'B. Mini profit and loss example'!M21</f>
        <v>100</v>
      </c>
      <c r="N23" s="2">
        <f t="shared" si="3"/>
        <v>1200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6" t="s">
        <v>45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>
        <f>1200*1.2</f>
        <v>1440</v>
      </c>
      <c r="N24" s="2">
        <f t="shared" si="3"/>
        <v>1440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6" t="s">
        <v>46</v>
      </c>
      <c r="B25" s="2">
        <v>242.9</v>
      </c>
      <c r="C25" s="2"/>
      <c r="D25" s="2"/>
      <c r="E25" s="2">
        <f>(SUM(B8:D10)/6)-(SUM(B16:D22)/6)-(SUM(B24:D24)/6)</f>
        <v>183.6</v>
      </c>
      <c r="F25" s="2"/>
      <c r="G25" s="2"/>
      <c r="H25" s="2">
        <f>(SUM(E8:G10)/6)-(SUM(E16:G22)/6)-(SUM(E24:G24)/6)</f>
        <v>247.6</v>
      </c>
      <c r="I25" s="2"/>
      <c r="J25" s="2"/>
      <c r="K25" s="2">
        <f>(SUM(H8:J10)/6)-(SUM(H16:J22)/6)-(SUM(H24:J24)/6)</f>
        <v>534.2</v>
      </c>
      <c r="L25" s="2"/>
      <c r="M25" s="2"/>
      <c r="N25" s="2">
        <f t="shared" si="3"/>
        <v>1208.3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6" t="s">
        <v>47</v>
      </c>
      <c r="B26" s="2">
        <v>500.0</v>
      </c>
      <c r="C26" s="2">
        <v>500.0</v>
      </c>
      <c r="D26" s="2">
        <v>500.0</v>
      </c>
      <c r="E26" s="2">
        <v>500.0</v>
      </c>
      <c r="F26" s="2">
        <v>500.0</v>
      </c>
      <c r="G26" s="2">
        <v>500.0</v>
      </c>
      <c r="H26" s="2">
        <v>500.0</v>
      </c>
      <c r="I26" s="2">
        <v>500.0</v>
      </c>
      <c r="J26" s="2">
        <v>500.0</v>
      </c>
      <c r="K26" s="2">
        <v>500.0</v>
      </c>
      <c r="L26" s="2">
        <v>500.0</v>
      </c>
      <c r="M26" s="2">
        <v>500.0</v>
      </c>
      <c r="N26" s="2">
        <f t="shared" si="3"/>
        <v>6000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3" t="s">
        <v>48</v>
      </c>
      <c r="B28" s="11">
        <f t="shared" ref="B28:N28" si="4">SUM(B16:B27)</f>
        <v>1016.9</v>
      </c>
      <c r="C28" s="11">
        <f t="shared" si="4"/>
        <v>780</v>
      </c>
      <c r="D28" s="11">
        <f t="shared" si="4"/>
        <v>764.4</v>
      </c>
      <c r="E28" s="11">
        <f t="shared" si="4"/>
        <v>1316.4</v>
      </c>
      <c r="F28" s="11">
        <f t="shared" si="4"/>
        <v>772.8</v>
      </c>
      <c r="G28" s="11">
        <f t="shared" si="4"/>
        <v>808.8</v>
      </c>
      <c r="H28" s="11">
        <f t="shared" si="4"/>
        <v>1068.4</v>
      </c>
      <c r="I28" s="11">
        <f t="shared" si="4"/>
        <v>858</v>
      </c>
      <c r="J28" s="11">
        <f t="shared" si="4"/>
        <v>876</v>
      </c>
      <c r="K28" s="11">
        <f t="shared" si="4"/>
        <v>1410.2</v>
      </c>
      <c r="L28" s="11">
        <f t="shared" si="4"/>
        <v>822</v>
      </c>
      <c r="M28" s="11">
        <f t="shared" si="4"/>
        <v>2226</v>
      </c>
      <c r="N28" s="11">
        <f t="shared" si="4"/>
        <v>12719.9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3" t="s">
        <v>49</v>
      </c>
      <c r="B30" s="11">
        <f t="shared" ref="B30:N30" si="5">B13-B28</f>
        <v>-176.9</v>
      </c>
      <c r="C30" s="11">
        <f t="shared" si="5"/>
        <v>-420</v>
      </c>
      <c r="D30" s="11">
        <f t="shared" si="5"/>
        <v>-344.4</v>
      </c>
      <c r="E30" s="11">
        <f t="shared" si="5"/>
        <v>-596.4</v>
      </c>
      <c r="F30" s="11">
        <f t="shared" si="5"/>
        <v>127.2</v>
      </c>
      <c r="G30" s="11">
        <f t="shared" si="5"/>
        <v>-28.8</v>
      </c>
      <c r="H30" s="11">
        <f t="shared" si="5"/>
        <v>-48.4</v>
      </c>
      <c r="I30" s="11">
        <f t="shared" si="5"/>
        <v>342</v>
      </c>
      <c r="J30" s="11">
        <f t="shared" si="5"/>
        <v>864</v>
      </c>
      <c r="K30" s="11">
        <f t="shared" si="5"/>
        <v>569.8</v>
      </c>
      <c r="L30" s="11">
        <f t="shared" si="5"/>
        <v>1098</v>
      </c>
      <c r="M30" s="11">
        <f t="shared" si="5"/>
        <v>-966</v>
      </c>
      <c r="N30" s="11">
        <f t="shared" si="5"/>
        <v>420.1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6" t="s">
        <v>50</v>
      </c>
      <c r="B32" s="2">
        <v>420.99</v>
      </c>
      <c r="C32" s="2">
        <f t="shared" ref="C32:M32" si="6">B34</f>
        <v>244.09</v>
      </c>
      <c r="D32" s="2">
        <f t="shared" si="6"/>
        <v>-175.91</v>
      </c>
      <c r="E32" s="2">
        <f t="shared" si="6"/>
        <v>-520.31</v>
      </c>
      <c r="F32" s="2">
        <f t="shared" si="6"/>
        <v>-1116.71</v>
      </c>
      <c r="G32" s="2">
        <f t="shared" si="6"/>
        <v>-989.51</v>
      </c>
      <c r="H32" s="2">
        <f t="shared" si="6"/>
        <v>-1018.31</v>
      </c>
      <c r="I32" s="2">
        <f t="shared" si="6"/>
        <v>-1066.71</v>
      </c>
      <c r="J32" s="2">
        <f t="shared" si="6"/>
        <v>-724.71</v>
      </c>
      <c r="K32" s="2">
        <f t="shared" si="6"/>
        <v>139.29</v>
      </c>
      <c r="L32" s="2">
        <f t="shared" si="6"/>
        <v>709.09</v>
      </c>
      <c r="M32" s="2">
        <f t="shared" si="6"/>
        <v>1807.09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2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3" t="s">
        <v>51</v>
      </c>
      <c r="B34" s="8">
        <f t="shared" ref="B34:M34" si="7">B32+B30</f>
        <v>244.09</v>
      </c>
      <c r="C34" s="8">
        <f t="shared" si="7"/>
        <v>-175.91</v>
      </c>
      <c r="D34" s="8">
        <f t="shared" si="7"/>
        <v>-520.31</v>
      </c>
      <c r="E34" s="8">
        <f t="shared" si="7"/>
        <v>-1116.71</v>
      </c>
      <c r="F34" s="8">
        <f t="shared" si="7"/>
        <v>-989.51</v>
      </c>
      <c r="G34" s="8">
        <f t="shared" si="7"/>
        <v>-1018.31</v>
      </c>
      <c r="H34" s="8">
        <f t="shared" si="7"/>
        <v>-1066.71</v>
      </c>
      <c r="I34" s="8">
        <f t="shared" si="7"/>
        <v>-724.71</v>
      </c>
      <c r="J34" s="8">
        <f t="shared" si="7"/>
        <v>139.29</v>
      </c>
      <c r="K34" s="8">
        <f t="shared" si="7"/>
        <v>709.09</v>
      </c>
      <c r="L34" s="8">
        <f t="shared" si="7"/>
        <v>1807.09</v>
      </c>
      <c r="M34" s="8">
        <f t="shared" si="7"/>
        <v>841.09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1.38"/>
    <col customWidth="1" min="2" max="26" width="14.5"/>
  </cols>
  <sheetData>
    <row r="1" ht="13.5" customHeight="1">
      <c r="A1" s="3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6" t="s">
        <v>53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>
        <f t="shared" ref="N6:N10" si="1">SUM(B6:M6)</f>
        <v>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6" t="s">
        <v>54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f t="shared" si="1"/>
        <v>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6" t="s">
        <v>55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>
        <f t="shared" si="1"/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6" t="s">
        <v>56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>
        <f t="shared" si="1"/>
        <v>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6" t="s">
        <v>57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>
        <f t="shared" si="1"/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2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6" t="s">
        <v>19</v>
      </c>
      <c r="B12" s="8">
        <f t="shared" ref="B12:N12" si="2">SUM(B6:B11)</f>
        <v>0</v>
      </c>
      <c r="C12" s="8">
        <f t="shared" si="2"/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8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5.7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5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5.7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5.7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5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9.5"/>
    <col customWidth="1" min="2" max="26" width="14.5"/>
  </cols>
  <sheetData>
    <row r="1" ht="13.5" customHeight="1">
      <c r="A1" s="3" t="str">
        <f>'D. Mini sales template'!A1</f>
        <v>My business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3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3" t="s">
        <v>21</v>
      </c>
      <c r="B6" s="11">
        <f>'D. Mini sales template'!B12</f>
        <v>0</v>
      </c>
      <c r="C6" s="11">
        <f>'D. Mini sales template'!C12</f>
        <v>0</v>
      </c>
      <c r="D6" s="11">
        <f>'D. Mini sales template'!D12</f>
        <v>0</v>
      </c>
      <c r="E6" s="11">
        <f>'D. Mini sales template'!E12</f>
        <v>0</v>
      </c>
      <c r="F6" s="11">
        <f>'D. Mini sales template'!F12</f>
        <v>0</v>
      </c>
      <c r="G6" s="11">
        <f>'D. Mini sales template'!G12</f>
        <v>0</v>
      </c>
      <c r="H6" s="11">
        <f>'D. Mini sales template'!H12</f>
        <v>0</v>
      </c>
      <c r="I6" s="11">
        <f>'D. Mini sales template'!I12</f>
        <v>0</v>
      </c>
      <c r="J6" s="11">
        <f>'D. Mini sales template'!J12</f>
        <v>0</v>
      </c>
      <c r="K6" s="11">
        <f>'D. Mini sales template'!K12</f>
        <v>0</v>
      </c>
      <c r="L6" s="11">
        <f>'D. Mini sales template'!L12</f>
        <v>0</v>
      </c>
      <c r="M6" s="11">
        <f>'D. Mini sales template'!M12</f>
        <v>0</v>
      </c>
      <c r="N6" s="11">
        <f>'D. Mini sales template'!N12</f>
        <v>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3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6" t="s">
        <v>23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>
        <f>SUM(B9:M9)</f>
        <v>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3" t="s">
        <v>24</v>
      </c>
      <c r="B11" s="11">
        <f t="shared" ref="B11:N11" si="1">B6-B9</f>
        <v>0</v>
      </c>
      <c r="C11" s="11">
        <f t="shared" si="1"/>
        <v>0</v>
      </c>
      <c r="D11" s="11">
        <f t="shared" si="1"/>
        <v>0</v>
      </c>
      <c r="E11" s="11">
        <f t="shared" si="1"/>
        <v>0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3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6" t="s">
        <v>58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f t="shared" ref="N14:N29" si="2">SUM(B14:M14)</f>
        <v>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6" t="s">
        <v>59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f t="shared" si="2"/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6" t="s">
        <v>26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>
        <f t="shared" si="2"/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6" t="s">
        <v>27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f t="shared" si="2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6" t="s">
        <v>28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f t="shared" si="2"/>
        <v>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6" t="s">
        <v>60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f t="shared" si="2"/>
        <v>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6" t="s">
        <v>29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f t="shared" si="2"/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6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>
        <f t="shared" si="2"/>
        <v>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6" t="s">
        <v>61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f t="shared" si="2"/>
        <v>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6" t="s">
        <v>62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f t="shared" si="2"/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6" t="s">
        <v>31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f t="shared" si="2"/>
        <v>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6" t="s">
        <v>32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f t="shared" si="2"/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6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f t="shared" si="2"/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6" t="s">
        <v>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f t="shared" si="2"/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6" t="s">
        <v>44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f t="shared" si="2"/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6" t="s">
        <v>35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f t="shared" si="2"/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3" t="s">
        <v>36</v>
      </c>
      <c r="B31" s="11">
        <f t="shared" ref="B31:N31" si="3">SUM(B14:B30)</f>
        <v>0</v>
      </c>
      <c r="C31" s="11">
        <f t="shared" si="3"/>
        <v>0</v>
      </c>
      <c r="D31" s="11">
        <f t="shared" si="3"/>
        <v>0</v>
      </c>
      <c r="E31" s="11">
        <f t="shared" si="3"/>
        <v>0</v>
      </c>
      <c r="F31" s="11">
        <f t="shared" si="3"/>
        <v>0</v>
      </c>
      <c r="G31" s="11">
        <f t="shared" si="3"/>
        <v>0</v>
      </c>
      <c r="H31" s="11">
        <f t="shared" si="3"/>
        <v>0</v>
      </c>
      <c r="I31" s="11">
        <f t="shared" si="3"/>
        <v>0</v>
      </c>
      <c r="J31" s="11">
        <f t="shared" si="3"/>
        <v>0</v>
      </c>
      <c r="K31" s="11">
        <f t="shared" si="3"/>
        <v>0</v>
      </c>
      <c r="L31" s="11">
        <f t="shared" si="3"/>
        <v>0</v>
      </c>
      <c r="M31" s="11">
        <f t="shared" si="3"/>
        <v>0</v>
      </c>
      <c r="N31" s="11">
        <f t="shared" si="3"/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3" t="s">
        <v>37</v>
      </c>
      <c r="B33" s="8">
        <f t="shared" ref="B33:N33" si="4">B11-B31</f>
        <v>0</v>
      </c>
      <c r="C33" s="8">
        <f t="shared" si="4"/>
        <v>0</v>
      </c>
      <c r="D33" s="8">
        <f t="shared" si="4"/>
        <v>0</v>
      </c>
      <c r="E33" s="8">
        <f t="shared" si="4"/>
        <v>0</v>
      </c>
      <c r="F33" s="8">
        <f t="shared" si="4"/>
        <v>0</v>
      </c>
      <c r="G33" s="8">
        <f t="shared" si="4"/>
        <v>0</v>
      </c>
      <c r="H33" s="8">
        <f t="shared" si="4"/>
        <v>0</v>
      </c>
      <c r="I33" s="8">
        <f t="shared" si="4"/>
        <v>0</v>
      </c>
      <c r="J33" s="8">
        <f t="shared" si="4"/>
        <v>0</v>
      </c>
      <c r="K33" s="8">
        <f t="shared" si="4"/>
        <v>0</v>
      </c>
      <c r="L33" s="8">
        <f t="shared" si="4"/>
        <v>0</v>
      </c>
      <c r="M33" s="8">
        <f t="shared" si="4"/>
        <v>0</v>
      </c>
      <c r="N33" s="8">
        <f t="shared" si="4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9.63"/>
    <col customWidth="1" min="2" max="26" width="14.5"/>
  </cols>
  <sheetData>
    <row r="1" ht="13.5" customHeight="1">
      <c r="A1" s="3" t="str">
        <f>'D. Mini sales template'!A1</f>
        <v>My business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3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customHeight="1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3" t="s">
        <v>39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6" t="s">
        <v>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f t="shared" ref="N7:N8" si="1">SUM(B7:M7)</f>
        <v>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6" t="s">
        <v>41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>
        <f t="shared" si="1"/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3" t="s">
        <v>42</v>
      </c>
      <c r="B10" s="11">
        <f t="shared" ref="B10:N10" si="2">SUM(B7:B9)</f>
        <v>0</v>
      </c>
      <c r="C10" s="11">
        <f t="shared" si="2"/>
        <v>0</v>
      </c>
      <c r="D10" s="11">
        <f t="shared" si="2"/>
        <v>0</v>
      </c>
      <c r="E10" s="11">
        <f t="shared" si="2"/>
        <v>0</v>
      </c>
      <c r="F10" s="11">
        <f t="shared" si="2"/>
        <v>0</v>
      </c>
      <c r="G10" s="11">
        <f t="shared" si="2"/>
        <v>0</v>
      </c>
      <c r="H10" s="11">
        <f t="shared" si="2"/>
        <v>0</v>
      </c>
      <c r="I10" s="11">
        <f t="shared" si="2"/>
        <v>0</v>
      </c>
      <c r="J10" s="11">
        <f t="shared" si="2"/>
        <v>0</v>
      </c>
      <c r="K10" s="11">
        <f t="shared" si="2"/>
        <v>0</v>
      </c>
      <c r="L10" s="11">
        <f t="shared" si="2"/>
        <v>0</v>
      </c>
      <c r="M10" s="11">
        <f t="shared" si="2"/>
        <v>0</v>
      </c>
      <c r="N10" s="11">
        <f t="shared" si="2"/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3" t="s">
        <v>43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6" t="s">
        <v>58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f t="shared" ref="N13:N29" si="3">SUM(B13:M13)</f>
        <v>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6" t="s">
        <v>59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f t="shared" si="3"/>
        <v>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6" t="s">
        <v>26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f t="shared" si="3"/>
        <v>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6" t="s">
        <v>27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>
        <f t="shared" si="3"/>
        <v>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6" t="s">
        <v>28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f t="shared" si="3"/>
        <v>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6" t="s">
        <v>60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f t="shared" si="3"/>
        <v>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6" t="s">
        <v>29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f t="shared" si="3"/>
        <v>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6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f t="shared" si="3"/>
        <v>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6" t="s">
        <v>61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>
        <f t="shared" si="3"/>
        <v>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6" t="s">
        <v>62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f t="shared" si="3"/>
        <v>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6" t="s">
        <v>31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f t="shared" si="3"/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6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f t="shared" si="3"/>
        <v>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6" t="s">
        <v>44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f t="shared" si="3"/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6" t="s">
        <v>45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f t="shared" si="3"/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6" t="s">
        <v>63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f t="shared" si="3"/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6" t="s">
        <v>46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f t="shared" si="3"/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6" t="s">
        <v>47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f t="shared" si="3"/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3" t="s">
        <v>48</v>
      </c>
      <c r="B31" s="11">
        <f t="shared" ref="B31:N31" si="4">SUM(B13:B30)</f>
        <v>0</v>
      </c>
      <c r="C31" s="11">
        <f t="shared" si="4"/>
        <v>0</v>
      </c>
      <c r="D31" s="11">
        <f t="shared" si="4"/>
        <v>0</v>
      </c>
      <c r="E31" s="11">
        <f t="shared" si="4"/>
        <v>0</v>
      </c>
      <c r="F31" s="11">
        <f t="shared" si="4"/>
        <v>0</v>
      </c>
      <c r="G31" s="11">
        <f t="shared" si="4"/>
        <v>0</v>
      </c>
      <c r="H31" s="11">
        <f t="shared" si="4"/>
        <v>0</v>
      </c>
      <c r="I31" s="11">
        <f t="shared" si="4"/>
        <v>0</v>
      </c>
      <c r="J31" s="11">
        <f t="shared" si="4"/>
        <v>0</v>
      </c>
      <c r="K31" s="11">
        <f t="shared" si="4"/>
        <v>0</v>
      </c>
      <c r="L31" s="11">
        <f t="shared" si="4"/>
        <v>0</v>
      </c>
      <c r="M31" s="11">
        <f t="shared" si="4"/>
        <v>0</v>
      </c>
      <c r="N31" s="11">
        <f t="shared" si="4"/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3" t="s">
        <v>49</v>
      </c>
      <c r="B33" s="11">
        <f t="shared" ref="B33:N33" si="5">B10-B31</f>
        <v>0</v>
      </c>
      <c r="C33" s="11">
        <f t="shared" si="5"/>
        <v>0</v>
      </c>
      <c r="D33" s="11">
        <f t="shared" si="5"/>
        <v>0</v>
      </c>
      <c r="E33" s="11">
        <f t="shared" si="5"/>
        <v>0</v>
      </c>
      <c r="F33" s="11">
        <f t="shared" si="5"/>
        <v>0</v>
      </c>
      <c r="G33" s="11">
        <f t="shared" si="5"/>
        <v>0</v>
      </c>
      <c r="H33" s="11">
        <f t="shared" si="5"/>
        <v>0</v>
      </c>
      <c r="I33" s="11">
        <f t="shared" si="5"/>
        <v>0</v>
      </c>
      <c r="J33" s="11">
        <f t="shared" si="5"/>
        <v>0</v>
      </c>
      <c r="K33" s="11">
        <f t="shared" si="5"/>
        <v>0</v>
      </c>
      <c r="L33" s="11">
        <f t="shared" si="5"/>
        <v>0</v>
      </c>
      <c r="M33" s="11">
        <f t="shared" si="5"/>
        <v>0</v>
      </c>
      <c r="N33" s="11">
        <f t="shared" si="5"/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6" t="s">
        <v>50</v>
      </c>
      <c r="B35" s="2"/>
      <c r="C35" s="2">
        <f t="shared" ref="C35:M35" si="6">B37</f>
        <v>0</v>
      </c>
      <c r="D35" s="2">
        <f t="shared" si="6"/>
        <v>0</v>
      </c>
      <c r="E35" s="2">
        <f t="shared" si="6"/>
        <v>0</v>
      </c>
      <c r="F35" s="2">
        <f t="shared" si="6"/>
        <v>0</v>
      </c>
      <c r="G35" s="2">
        <f t="shared" si="6"/>
        <v>0</v>
      </c>
      <c r="H35" s="2">
        <f t="shared" si="6"/>
        <v>0</v>
      </c>
      <c r="I35" s="2">
        <f t="shared" si="6"/>
        <v>0</v>
      </c>
      <c r="J35" s="2">
        <f t="shared" si="6"/>
        <v>0</v>
      </c>
      <c r="K35" s="2">
        <f t="shared" si="6"/>
        <v>0</v>
      </c>
      <c r="L35" s="2">
        <f t="shared" si="6"/>
        <v>0</v>
      </c>
      <c r="M35" s="2">
        <f t="shared" si="6"/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2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3" t="s">
        <v>51</v>
      </c>
      <c r="B37" s="8">
        <f t="shared" ref="B37:M37" si="7">B35+B33</f>
        <v>0</v>
      </c>
      <c r="C37" s="8">
        <f t="shared" si="7"/>
        <v>0</v>
      </c>
      <c r="D37" s="8">
        <f t="shared" si="7"/>
        <v>0</v>
      </c>
      <c r="E37" s="8">
        <f t="shared" si="7"/>
        <v>0</v>
      </c>
      <c r="F37" s="8">
        <f t="shared" si="7"/>
        <v>0</v>
      </c>
      <c r="G37" s="8">
        <f t="shared" si="7"/>
        <v>0</v>
      </c>
      <c r="H37" s="8">
        <f t="shared" si="7"/>
        <v>0</v>
      </c>
      <c r="I37" s="8">
        <f t="shared" si="7"/>
        <v>0</v>
      </c>
      <c r="J37" s="8">
        <f t="shared" si="7"/>
        <v>0</v>
      </c>
      <c r="K37" s="8">
        <f t="shared" si="7"/>
        <v>0</v>
      </c>
      <c r="L37" s="8">
        <f t="shared" si="7"/>
        <v>0</v>
      </c>
      <c r="M37" s="8">
        <f t="shared" si="7"/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</sheetData>
  <printOptions/>
  <pageMargins bottom="1.0" footer="0.0" header="0.0" left="1.0" right="1.0" top="1.0"/>
  <pageSetup orientation="portrait"/>
  <headerFooter>
    <oddFooter>&amp;C000000&amp;P</oddFooter>
  </headerFooter>
  <drawing r:id="rId1"/>
</worksheet>
</file>